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beth.sheaffer\Dropbox\NEXUS Financial Discipleship Center\NEXUS Topics\Goal Development\"/>
    </mc:Choice>
  </mc:AlternateContent>
  <bookViews>
    <workbookView xWindow="0" yWindow="-12" windowWidth="16800" windowHeight="19740" tabRatio="596" activeTab="1"/>
  </bookViews>
  <sheets>
    <sheet name="Data" sheetId="1" r:id="rId1"/>
    <sheet name="Chart" sheetId="5" r:id="rId2"/>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2" i="5" l="1"/>
  <c r="O14" i="5"/>
  <c r="O15" i="5"/>
  <c r="O16" i="5"/>
  <c r="O17" i="5"/>
  <c r="O18" i="5"/>
  <c r="O19" i="5"/>
  <c r="O13" i="5"/>
  <c r="M14" i="5"/>
  <c r="M15" i="5"/>
  <c r="M16" i="5"/>
  <c r="M17" i="5"/>
  <c r="M18" i="5"/>
  <c r="M19" i="5"/>
  <c r="M13" i="5"/>
  <c r="K14" i="5"/>
  <c r="K15" i="5"/>
  <c r="K16" i="5"/>
  <c r="K17" i="5"/>
  <c r="K18" i="5"/>
  <c r="K19" i="5"/>
  <c r="K13" i="5"/>
  <c r="I14" i="5"/>
  <c r="I15" i="5"/>
  <c r="I16" i="5"/>
  <c r="I17" i="5"/>
  <c r="I18" i="5"/>
  <c r="I19" i="5"/>
  <c r="I13" i="5"/>
  <c r="G14" i="5"/>
  <c r="G15" i="5"/>
  <c r="G16" i="5"/>
  <c r="G17" i="5"/>
  <c r="G18" i="5"/>
  <c r="G19" i="5"/>
  <c r="E14" i="5"/>
  <c r="E15" i="5"/>
  <c r="E16" i="5"/>
  <c r="E17" i="5"/>
  <c r="E18" i="5"/>
  <c r="E19" i="5"/>
  <c r="B14" i="5"/>
  <c r="C14" i="5"/>
  <c r="D14" i="5"/>
  <c r="B15" i="5"/>
  <c r="C15" i="5"/>
  <c r="D15" i="5"/>
  <c r="B16" i="5"/>
  <c r="C16" i="5"/>
  <c r="D16" i="5"/>
  <c r="B17" i="5"/>
  <c r="C17" i="5"/>
  <c r="D17" i="5"/>
  <c r="B18" i="5"/>
  <c r="C18" i="5"/>
  <c r="D18" i="5"/>
  <c r="B19" i="5"/>
  <c r="C19" i="5"/>
  <c r="D19" i="5"/>
  <c r="G13" i="5"/>
  <c r="E13" i="5"/>
  <c r="C13" i="5"/>
  <c r="O8" i="5"/>
  <c r="O9" i="5"/>
  <c r="O10" i="5"/>
  <c r="M8" i="5"/>
  <c r="M9" i="5"/>
  <c r="M10" i="5"/>
  <c r="K8" i="5"/>
  <c r="K9" i="5"/>
  <c r="K10" i="5"/>
  <c r="I8" i="5"/>
  <c r="I9" i="5"/>
  <c r="I10" i="5"/>
  <c r="G8" i="5"/>
  <c r="G9" i="5"/>
  <c r="G10" i="5"/>
  <c r="E8" i="5"/>
  <c r="E9" i="5"/>
  <c r="E10" i="5"/>
  <c r="O7" i="5"/>
  <c r="M7" i="5"/>
  <c r="K7" i="5"/>
  <c r="I7" i="5"/>
  <c r="G7" i="5"/>
  <c r="E7" i="5"/>
  <c r="C8" i="5"/>
  <c r="C9" i="5"/>
  <c r="C10" i="5"/>
  <c r="C7" i="5"/>
  <c r="H53" i="1"/>
  <c r="A30" i="1"/>
  <c r="G53" i="1"/>
  <c r="F53" i="1"/>
  <c r="E53" i="1"/>
  <c r="D53" i="1"/>
  <c r="C53" i="1"/>
  <c r="B53" i="1"/>
  <c r="A55" i="1"/>
  <c r="A56" i="1"/>
  <c r="A57" i="1"/>
  <c r="A54" i="1"/>
  <c r="H71" i="1"/>
  <c r="G71" i="1"/>
  <c r="F71" i="1"/>
  <c r="E71" i="1"/>
  <c r="D71" i="1"/>
  <c r="C71" i="1"/>
  <c r="B71" i="1"/>
  <c r="A73" i="1"/>
  <c r="A74" i="1"/>
  <c r="A75" i="1"/>
  <c r="A76" i="1"/>
  <c r="A77" i="1"/>
  <c r="A78" i="1"/>
  <c r="A72" i="1"/>
  <c r="B13" i="5"/>
  <c r="A14" i="5"/>
  <c r="A15" i="5"/>
  <c r="A16" i="5"/>
  <c r="A17" i="5"/>
  <c r="A18" i="5"/>
  <c r="A19" i="5"/>
  <c r="A13" i="5"/>
  <c r="O5" i="5"/>
  <c r="M5" i="5"/>
  <c r="K5" i="5"/>
  <c r="I5" i="5"/>
  <c r="G5" i="5"/>
  <c r="E5" i="5"/>
  <c r="C5" i="5"/>
  <c r="A31" i="1"/>
  <c r="A32" i="1"/>
  <c r="A33" i="1"/>
  <c r="A34" i="1"/>
  <c r="A35" i="1"/>
  <c r="A36" i="1"/>
  <c r="F13" i="5"/>
  <c r="F14" i="5"/>
  <c r="F15" i="5"/>
  <c r="F16" i="5"/>
  <c r="F17" i="5"/>
  <c r="F18" i="5"/>
  <c r="F19" i="5"/>
  <c r="E20" i="5"/>
  <c r="H13" i="5"/>
  <c r="H14" i="5"/>
  <c r="H15" i="5"/>
  <c r="H16" i="5"/>
  <c r="H17" i="5"/>
  <c r="H18" i="5"/>
  <c r="H19" i="5"/>
  <c r="G20" i="5"/>
  <c r="J13" i="5"/>
  <c r="J14" i="5"/>
  <c r="J15" i="5"/>
  <c r="J16" i="5"/>
  <c r="J17" i="5"/>
  <c r="J18" i="5"/>
  <c r="J19" i="5"/>
  <c r="I20" i="5"/>
  <c r="L13" i="5"/>
  <c r="L14" i="5"/>
  <c r="L15" i="5"/>
  <c r="L16" i="5"/>
  <c r="L17" i="5"/>
  <c r="L18" i="5"/>
  <c r="L19" i="5"/>
  <c r="K20" i="5"/>
  <c r="N13" i="5"/>
  <c r="N14" i="5"/>
  <c r="N15" i="5"/>
  <c r="N16" i="5"/>
  <c r="N17" i="5"/>
  <c r="N18" i="5"/>
  <c r="N19" i="5"/>
  <c r="M20" i="5"/>
  <c r="P13" i="5"/>
  <c r="P14" i="5"/>
  <c r="P15" i="5"/>
  <c r="P16" i="5"/>
  <c r="P17" i="5"/>
  <c r="P18" i="5"/>
  <c r="P19" i="5"/>
  <c r="O20" i="5"/>
  <c r="D13" i="5"/>
  <c r="C20" i="5"/>
  <c r="A8" i="5"/>
  <c r="A9" i="5"/>
  <c r="A10" i="5"/>
  <c r="A7" i="5"/>
</calcChain>
</file>

<file path=xl/sharedStrings.xml><?xml version="1.0" encoding="utf-8"?>
<sst xmlns="http://schemas.openxmlformats.org/spreadsheetml/2006/main" count="55" uniqueCount="34">
  <si>
    <t>Criteria</t>
  </si>
  <si>
    <t>Must Haves</t>
  </si>
  <si>
    <t>Priorities</t>
  </si>
  <si>
    <t>Must Have</t>
  </si>
  <si>
    <t>Want to Haves</t>
  </si>
  <si>
    <t>Alternatives</t>
  </si>
  <si>
    <t>Kitchen</t>
  </si>
  <si>
    <t>Totals</t>
  </si>
  <si>
    <t>Score</t>
  </si>
  <si>
    <t>Biblical Support</t>
  </si>
  <si>
    <t>Bill Oliver Will (FP) agree</t>
  </si>
  <si>
    <t>Maximize Liquidity</t>
  </si>
  <si>
    <t>Honor Crown Commitment</t>
  </si>
  <si>
    <t>In Financial Plan</t>
  </si>
  <si>
    <t>Unity re: decision</t>
  </si>
  <si>
    <t>Maximize ROI</t>
  </si>
  <si>
    <t>Retirement Account</t>
  </si>
  <si>
    <t>Matham</t>
  </si>
  <si>
    <t>Equity Debt</t>
  </si>
  <si>
    <t>Church</t>
  </si>
  <si>
    <t>IPO</t>
  </si>
  <si>
    <t>Reserve: Parent Care</t>
  </si>
  <si>
    <t>Want To Haves</t>
  </si>
  <si>
    <t>YES</t>
  </si>
  <si>
    <t>UNCERTAIN</t>
  </si>
  <si>
    <t>1. Enter in the decision you are evaluating below:</t>
  </si>
  <si>
    <t>Decision Being Evaluated:</t>
  </si>
  <si>
    <t>Best use for inheritance</t>
  </si>
  <si>
    <t>2. List "Must-Haves" in the spaces below:</t>
  </si>
  <si>
    <t>3. List "want to haves" in the spaces below:</t>
  </si>
  <si>
    <t>4. Of the "want to haves" you listed above, please score them from 1-10 (10 being the best). Please score one as a 10 first, then score the remaining items relative to that one.</t>
  </si>
  <si>
    <t>5. List alternatives in the spaces below:</t>
  </si>
  <si>
    <t>6. Compare your "must haves" with your alternatives. If the alternative is in agreement with the "must have," select YES from the dropdown. If it is not in agreement, select NO. If you are not sure, select UNCERTAIN.</t>
  </si>
  <si>
    <t xml:space="preserve">7. Compare your "want to haves" with your alternatives and score them from 1-10 (10 being best) based on how well the alternative meets the "want to have."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</si>
</sst>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b/>
      <sz val="12"/>
      <color rgb="FFFF0000"/>
      <name val="Calibri"/>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4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44">
    <xf numFmtId="0" fontId="0" fillId="0" borderId="0" xfId="0"/>
    <xf numFmtId="0" fontId="0" fillId="0" borderId="1" xfId="0" applyNumberFormat="1" applyBorder="1"/>
    <xf numFmtId="0" fontId="0" fillId="0" borderId="0" xfId="0" applyNumberFormat="1"/>
    <xf numFmtId="0" fontId="0" fillId="0" borderId="0" xfId="0" applyAlignment="1">
      <alignment horizontal="center" vertical="center"/>
    </xf>
    <xf numFmtId="0" fontId="4" fillId="0" borderId="2" xfId="0" applyNumberFormat="1" applyFont="1" applyBorder="1" applyAlignment="1">
      <alignment horizontal="center" vertical="center"/>
    </xf>
    <xf numFmtId="0" fontId="0" fillId="0" borderId="0" xfId="0" applyNumberFormat="1" applyBorder="1" applyAlignment="1">
      <alignment horizontal="center" vertical="center"/>
    </xf>
    <xf numFmtId="0" fontId="0" fillId="0" borderId="0" xfId="0" applyNumberFormat="1" applyAlignment="1">
      <alignment horizontal="left" wrapText="1"/>
    </xf>
    <xf numFmtId="0" fontId="0" fillId="0" borderId="0" xfId="0" applyNumberFormat="1" applyBorder="1"/>
    <xf numFmtId="0" fontId="0" fillId="0" borderId="1" xfId="0" applyNumberFormat="1" applyBorder="1" applyAlignment="1">
      <alignment horizontal="center"/>
    </xf>
    <xf numFmtId="164" fontId="0" fillId="0" borderId="1" xfId="0" applyNumberFormat="1" applyBorder="1"/>
    <xf numFmtId="164" fontId="0" fillId="0" borderId="1" xfId="0" applyNumberFormat="1" applyBorder="1" applyAlignment="1">
      <alignment horizontal="center"/>
    </xf>
    <xf numFmtId="164" fontId="0" fillId="0" borderId="0" xfId="0" applyNumberFormat="1" applyAlignment="1">
      <alignment horizontal="center" vertical="center"/>
    </xf>
    <xf numFmtId="164" fontId="0" fillId="0" borderId="2" xfId="0" applyNumberFormat="1" applyBorder="1" applyAlignment="1">
      <alignment horizontal="center" vertical="center"/>
    </xf>
    <xf numFmtId="0" fontId="4" fillId="0" borderId="0" xfId="0" applyNumberFormat="1" applyFont="1" applyBorder="1" applyAlignment="1">
      <alignment horizontal="center" vertical="center"/>
    </xf>
    <xf numFmtId="164" fontId="3" fillId="0" borderId="1" xfId="0" applyNumberFormat="1" applyFont="1" applyBorder="1"/>
    <xf numFmtId="0" fontId="3" fillId="0" borderId="1" xfId="0" applyNumberFormat="1" applyFont="1" applyBorder="1"/>
    <xf numFmtId="0" fontId="3" fillId="0" borderId="1" xfId="0" applyFont="1" applyBorder="1"/>
    <xf numFmtId="164" fontId="0" fillId="0" borderId="0" xfId="0" applyNumberFormat="1" applyBorder="1" applyAlignment="1">
      <alignment horizontal="center" vertical="center"/>
    </xf>
    <xf numFmtId="0" fontId="0" fillId="0" borderId="0" xfId="0" applyBorder="1" applyAlignment="1">
      <alignment horizontal="center" vertical="center"/>
    </xf>
    <xf numFmtId="0" fontId="3" fillId="0" borderId="0" xfId="0" applyFont="1" applyAlignment="1">
      <alignment horizontal="center" vertical="center"/>
    </xf>
    <xf numFmtId="0" fontId="0" fillId="0" borderId="10" xfId="0" applyNumberFormat="1" applyBorder="1" applyAlignment="1">
      <alignment horizontal="center"/>
    </xf>
    <xf numFmtId="0" fontId="0" fillId="0" borderId="11" xfId="0" applyNumberFormat="1" applyBorder="1" applyAlignment="1">
      <alignment horizontal="center"/>
    </xf>
    <xf numFmtId="0" fontId="0" fillId="0" borderId="0" xfId="0" applyNumberFormat="1" applyAlignment="1">
      <alignment horizontal="left" vertical="top" wrapText="1"/>
    </xf>
    <xf numFmtId="0" fontId="0" fillId="0" borderId="0" xfId="0" applyAlignment="1">
      <alignment horizontal="left"/>
    </xf>
    <xf numFmtId="0" fontId="0" fillId="0" borderId="0" xfId="0" applyNumberFormat="1" applyAlignment="1">
      <alignment horizontal="left"/>
    </xf>
    <xf numFmtId="164" fontId="3" fillId="0" borderId="0" xfId="0" applyNumberFormat="1" applyFont="1" applyAlignment="1">
      <alignment horizontal="left" vertical="center"/>
    </xf>
    <xf numFmtId="0" fontId="0" fillId="0" borderId="9" xfId="0" applyNumberFormat="1" applyBorder="1" applyAlignment="1">
      <alignment horizontal="center" vertical="center"/>
    </xf>
    <xf numFmtId="0" fontId="0" fillId="0" borderId="4" xfId="0" applyNumberFormat="1" applyBorder="1" applyAlignment="1">
      <alignment horizontal="center" vertical="center"/>
    </xf>
    <xf numFmtId="0" fontId="0" fillId="0" borderId="3" xfId="0" applyNumberFormat="1" applyBorder="1" applyAlignment="1">
      <alignment horizontal="center" vertical="center"/>
    </xf>
    <xf numFmtId="164" fontId="0" fillId="0" borderId="0" xfId="0" applyNumberFormat="1" applyBorder="1" applyAlignment="1">
      <alignment horizontal="center" vertical="center"/>
    </xf>
    <xf numFmtId="164" fontId="0" fillId="0" borderId="5" xfId="0" applyNumberFormat="1" applyBorder="1" applyAlignment="1">
      <alignment horizontal="center" vertical="center"/>
    </xf>
    <xf numFmtId="164" fontId="0" fillId="0" borderId="2" xfId="0" applyNumberFormat="1" applyBorder="1" applyAlignment="1">
      <alignment horizontal="center" vertical="center"/>
    </xf>
    <xf numFmtId="164" fontId="0" fillId="0" borderId="6" xfId="0" applyNumberFormat="1" applyBorder="1" applyAlignment="1">
      <alignment horizontal="center" vertical="center"/>
    </xf>
    <xf numFmtId="164" fontId="0" fillId="0" borderId="8" xfId="0" applyNumberForma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NumberFormat="1" applyFont="1" applyBorder="1" applyAlignment="1">
      <alignment horizontal="center" vertical="center"/>
    </xf>
    <xf numFmtId="0" fontId="4" fillId="0" borderId="0" xfId="0" applyNumberFormat="1" applyFont="1" applyAlignment="1">
      <alignment horizontal="center" vertical="center"/>
    </xf>
    <xf numFmtId="0" fontId="0" fillId="0" borderId="7" xfId="0" applyNumberFormat="1" applyBorder="1" applyAlignment="1">
      <alignment horizontal="center" vertical="center"/>
    </xf>
    <xf numFmtId="0" fontId="0" fillId="0" borderId="8" xfId="0" applyNumberFormat="1" applyBorder="1" applyAlignment="1">
      <alignment horizontal="center" vertical="center"/>
    </xf>
    <xf numFmtId="0" fontId="0" fillId="0" borderId="6" xfId="0" applyNumberFormat="1" applyBorder="1" applyAlignment="1">
      <alignment horizontal="center" vertical="center"/>
    </xf>
  </cellXfs>
  <cellStyles count="4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Normal" xfId="0" builtinId="0"/>
  </cellStyles>
  <dxfs count="4">
    <dxf>
      <font>
        <color rgb="FF9C6500"/>
      </font>
      <fill>
        <patternFill patternType="solid">
          <fgColor indexed="64"/>
          <bgColor rgb="FFFFFF00"/>
        </patternFill>
      </fill>
    </dxf>
    <dxf>
      <font>
        <color rgb="FF9C0006"/>
      </font>
      <fill>
        <patternFill>
          <bgColor rgb="FFFFC7CE"/>
        </patternFill>
      </fill>
    </dxf>
    <dxf>
      <font>
        <color rgb="FF7B0000"/>
      </font>
      <fill>
        <patternFill patternType="solid">
          <fgColor indexed="64"/>
          <bgColor rgb="FFFF0000"/>
        </patternFill>
      </fill>
    </dxf>
    <dxf>
      <font>
        <color rgb="FF004602"/>
      </font>
      <fill>
        <patternFill patternType="solid">
          <fgColor indexed="64"/>
          <bgColor rgb="FF04B10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opLeftCell="A64" workbookViewId="0">
      <selection activeCell="H77" sqref="H77"/>
    </sheetView>
  </sheetViews>
  <sheetFormatPr defaultColWidth="10.59765625" defaultRowHeight="15.6" x14ac:dyDescent="0.3"/>
  <cols>
    <col min="1" max="1" width="25.69921875" style="2" customWidth="1"/>
    <col min="2" max="8" width="16.09765625" style="2" customWidth="1"/>
    <col min="9" max="16384" width="10.59765625" style="2"/>
  </cols>
  <sheetData>
    <row r="1" spans="1:4" x14ac:dyDescent="0.3">
      <c r="A1" s="2" t="s">
        <v>25</v>
      </c>
    </row>
    <row r="3" spans="1:4" x14ac:dyDescent="0.3">
      <c r="A3" s="20" t="s">
        <v>27</v>
      </c>
      <c r="B3" s="21"/>
    </row>
    <row r="6" spans="1:4" x14ac:dyDescent="0.3">
      <c r="A6" s="24" t="s">
        <v>28</v>
      </c>
      <c r="B6" s="24"/>
    </row>
    <row r="8" spans="1:4" x14ac:dyDescent="0.3">
      <c r="A8" s="15" t="s">
        <v>1</v>
      </c>
    </row>
    <row r="9" spans="1:4" x14ac:dyDescent="0.3">
      <c r="A9" s="1" t="s">
        <v>9</v>
      </c>
    </row>
    <row r="10" spans="1:4" x14ac:dyDescent="0.3">
      <c r="A10" s="1" t="s">
        <v>10</v>
      </c>
    </row>
    <row r="11" spans="1:4" x14ac:dyDescent="0.3">
      <c r="A11" s="1"/>
    </row>
    <row r="12" spans="1:4" x14ac:dyDescent="0.3">
      <c r="A12" s="1"/>
    </row>
    <row r="15" spans="1:4" x14ac:dyDescent="0.3">
      <c r="A15" s="23" t="s">
        <v>29</v>
      </c>
      <c r="B15" s="23"/>
    </row>
    <row r="16" spans="1:4" x14ac:dyDescent="0.3">
      <c r="A16"/>
      <c r="D16" s="7"/>
    </row>
    <row r="17" spans="1:4" x14ac:dyDescent="0.3">
      <c r="A17" s="16" t="s">
        <v>22</v>
      </c>
      <c r="D17" s="7"/>
    </row>
    <row r="18" spans="1:4" x14ac:dyDescent="0.3">
      <c r="A18" s="1" t="s">
        <v>12</v>
      </c>
    </row>
    <row r="19" spans="1:4" x14ac:dyDescent="0.3">
      <c r="A19" s="1" t="s">
        <v>11</v>
      </c>
    </row>
    <row r="20" spans="1:4" x14ac:dyDescent="0.3">
      <c r="A20" s="1" t="s">
        <v>13</v>
      </c>
    </row>
    <row r="21" spans="1:4" x14ac:dyDescent="0.3">
      <c r="A21" s="1" t="s">
        <v>14</v>
      </c>
    </row>
    <row r="22" spans="1:4" x14ac:dyDescent="0.3">
      <c r="A22" s="1" t="s">
        <v>15</v>
      </c>
    </row>
    <row r="23" spans="1:4" x14ac:dyDescent="0.3">
      <c r="A23" s="1"/>
    </row>
    <row r="24" spans="1:4" x14ac:dyDescent="0.3">
      <c r="A24" s="1"/>
    </row>
    <row r="27" spans="1:4" ht="65.099999999999994" customHeight="1" x14ac:dyDescent="0.3">
      <c r="A27" s="22" t="s">
        <v>30</v>
      </c>
      <c r="B27" s="22"/>
    </row>
    <row r="28" spans="1:4" x14ac:dyDescent="0.3">
      <c r="A28" s="6"/>
    </row>
    <row r="29" spans="1:4" x14ac:dyDescent="0.3">
      <c r="A29" s="14" t="s">
        <v>4</v>
      </c>
      <c r="B29" s="15" t="s">
        <v>8</v>
      </c>
    </row>
    <row r="30" spans="1:4" x14ac:dyDescent="0.3">
      <c r="A30" s="9" t="str">
        <f t="shared" ref="A30:A36" si="0">A18</f>
        <v>Honor Crown Commitment</v>
      </c>
      <c r="B30" s="1">
        <v>10</v>
      </c>
    </row>
    <row r="31" spans="1:4" x14ac:dyDescent="0.3">
      <c r="A31" s="9" t="str">
        <f t="shared" si="0"/>
        <v>Maximize Liquidity</v>
      </c>
      <c r="B31" s="1">
        <v>6</v>
      </c>
    </row>
    <row r="32" spans="1:4" x14ac:dyDescent="0.3">
      <c r="A32" s="9" t="str">
        <f t="shared" si="0"/>
        <v>In Financial Plan</v>
      </c>
      <c r="B32" s="1">
        <v>8</v>
      </c>
    </row>
    <row r="33" spans="1:2" x14ac:dyDescent="0.3">
      <c r="A33" s="9" t="str">
        <f t="shared" si="0"/>
        <v>Unity re: decision</v>
      </c>
      <c r="B33" s="1">
        <v>8</v>
      </c>
    </row>
    <row r="34" spans="1:2" x14ac:dyDescent="0.3">
      <c r="A34" s="9" t="str">
        <f t="shared" si="0"/>
        <v>Maximize ROI</v>
      </c>
      <c r="B34" s="1">
        <v>7</v>
      </c>
    </row>
    <row r="35" spans="1:2" x14ac:dyDescent="0.3">
      <c r="A35" s="9">
        <f t="shared" si="0"/>
        <v>0</v>
      </c>
      <c r="B35" s="1"/>
    </row>
    <row r="36" spans="1:2" x14ac:dyDescent="0.3">
      <c r="A36" s="9">
        <f t="shared" si="0"/>
        <v>0</v>
      </c>
      <c r="B36" s="1"/>
    </row>
    <row r="39" spans="1:2" x14ac:dyDescent="0.3">
      <c r="A39" s="24" t="s">
        <v>31</v>
      </c>
      <c r="B39" s="24"/>
    </row>
    <row r="41" spans="1:2" x14ac:dyDescent="0.3">
      <c r="A41" s="14" t="s">
        <v>5</v>
      </c>
    </row>
    <row r="42" spans="1:2" x14ac:dyDescent="0.3">
      <c r="A42" s="9" t="s">
        <v>16</v>
      </c>
    </row>
    <row r="43" spans="1:2" x14ac:dyDescent="0.3">
      <c r="A43" s="9" t="s">
        <v>17</v>
      </c>
    </row>
    <row r="44" spans="1:2" x14ac:dyDescent="0.3">
      <c r="A44" s="9" t="s">
        <v>6</v>
      </c>
    </row>
    <row r="45" spans="1:2" x14ac:dyDescent="0.3">
      <c r="A45" s="9" t="s">
        <v>21</v>
      </c>
    </row>
    <row r="46" spans="1:2" x14ac:dyDescent="0.3">
      <c r="A46" s="9" t="s">
        <v>18</v>
      </c>
    </row>
    <row r="47" spans="1:2" x14ac:dyDescent="0.3">
      <c r="A47" s="9" t="s">
        <v>19</v>
      </c>
    </row>
    <row r="48" spans="1:2" x14ac:dyDescent="0.3">
      <c r="A48" s="9" t="s">
        <v>20</v>
      </c>
    </row>
    <row r="51" spans="1:9" ht="79.5" customHeight="1" x14ac:dyDescent="0.3">
      <c r="A51" s="22" t="s">
        <v>32</v>
      </c>
      <c r="B51" s="22"/>
    </row>
    <row r="53" spans="1:9" x14ac:dyDescent="0.3">
      <c r="A53" s="15" t="s">
        <v>1</v>
      </c>
      <c r="B53" s="10" t="str">
        <f>A42</f>
        <v>Retirement Account</v>
      </c>
      <c r="C53" s="10" t="str">
        <f>A43</f>
        <v>Matham</v>
      </c>
      <c r="D53" s="10" t="str">
        <f>A44</f>
        <v>Kitchen</v>
      </c>
      <c r="E53" s="10" t="str">
        <f>A45</f>
        <v>Reserve: Parent Care</v>
      </c>
      <c r="F53" s="10" t="str">
        <f>A46</f>
        <v>Equity Debt</v>
      </c>
      <c r="G53" s="10" t="str">
        <f>A47</f>
        <v>Church</v>
      </c>
      <c r="H53" s="10" t="str">
        <f>A48</f>
        <v>IPO</v>
      </c>
    </row>
    <row r="54" spans="1:9" x14ac:dyDescent="0.3">
      <c r="A54" s="9" t="str">
        <f>A9</f>
        <v>Biblical Support</v>
      </c>
      <c r="B54" s="1" t="s">
        <v>23</v>
      </c>
      <c r="C54" s="1" t="s">
        <v>23</v>
      </c>
      <c r="D54" s="1" t="s">
        <v>23</v>
      </c>
      <c r="E54" s="1" t="s">
        <v>23</v>
      </c>
      <c r="F54" s="1" t="s">
        <v>23</v>
      </c>
      <c r="G54" s="1" t="s">
        <v>23</v>
      </c>
      <c r="H54" s="1" t="s">
        <v>24</v>
      </c>
    </row>
    <row r="55" spans="1:9" x14ac:dyDescent="0.3">
      <c r="A55" s="9" t="str">
        <f t="shared" ref="A55:A57" si="1">A10</f>
        <v>Bill Oliver Will (FP) agree</v>
      </c>
      <c r="B55" s="1" t="s">
        <v>23</v>
      </c>
      <c r="C55" s="1" t="s">
        <v>24</v>
      </c>
      <c r="D55" s="1" t="s">
        <v>23</v>
      </c>
      <c r="E55" s="1" t="s">
        <v>23</v>
      </c>
      <c r="F55" s="1" t="s">
        <v>23</v>
      </c>
      <c r="G55" s="1" t="s">
        <v>24</v>
      </c>
      <c r="H55" s="1" t="s">
        <v>24</v>
      </c>
    </row>
    <row r="56" spans="1:9" x14ac:dyDescent="0.3">
      <c r="A56" s="9">
        <f t="shared" si="1"/>
        <v>0</v>
      </c>
      <c r="B56" s="1"/>
      <c r="C56" s="1"/>
      <c r="D56" s="1"/>
      <c r="E56" s="1"/>
      <c r="F56" s="1"/>
      <c r="G56" s="1"/>
      <c r="H56" s="1"/>
    </row>
    <row r="57" spans="1:9" x14ac:dyDescent="0.3">
      <c r="A57" s="9">
        <f t="shared" si="1"/>
        <v>0</v>
      </c>
      <c r="B57" s="1"/>
      <c r="C57" s="1"/>
      <c r="D57" s="1"/>
      <c r="E57" s="1"/>
      <c r="F57" s="1"/>
      <c r="G57" s="1"/>
      <c r="H57" s="1"/>
      <c r="I57" s="7"/>
    </row>
    <row r="69" spans="1:8" ht="82.5" customHeight="1" x14ac:dyDescent="0.3">
      <c r="A69" s="22" t="s">
        <v>33</v>
      </c>
      <c r="B69" s="22"/>
    </row>
    <row r="71" spans="1:8" x14ac:dyDescent="0.3">
      <c r="A71" s="15" t="s">
        <v>4</v>
      </c>
      <c r="B71" s="8" t="str">
        <f>A42</f>
        <v>Retirement Account</v>
      </c>
      <c r="C71" s="8" t="str">
        <f>A43</f>
        <v>Matham</v>
      </c>
      <c r="D71" s="8" t="str">
        <f>A44</f>
        <v>Kitchen</v>
      </c>
      <c r="E71" s="8" t="str">
        <f>A45</f>
        <v>Reserve: Parent Care</v>
      </c>
      <c r="F71" s="8" t="str">
        <f>A46</f>
        <v>Equity Debt</v>
      </c>
      <c r="G71" s="8" t="str">
        <f>A47</f>
        <v>Church</v>
      </c>
      <c r="H71" s="8" t="str">
        <f>A48</f>
        <v>IPO</v>
      </c>
    </row>
    <row r="72" spans="1:8" x14ac:dyDescent="0.3">
      <c r="A72" s="9" t="str">
        <f t="shared" ref="A72:A78" si="2">A18</f>
        <v>Honor Crown Commitment</v>
      </c>
      <c r="B72" s="1">
        <v>10</v>
      </c>
      <c r="C72" s="1">
        <v>10</v>
      </c>
      <c r="D72" s="1">
        <v>10</v>
      </c>
      <c r="E72" s="1">
        <v>10</v>
      </c>
      <c r="F72" s="1">
        <v>10</v>
      </c>
      <c r="G72" s="1">
        <v>10</v>
      </c>
      <c r="H72" s="1">
        <v>5</v>
      </c>
    </row>
    <row r="73" spans="1:8" x14ac:dyDescent="0.3">
      <c r="A73" s="9" t="str">
        <f t="shared" si="2"/>
        <v>Maximize Liquidity</v>
      </c>
      <c r="B73" s="1">
        <v>5</v>
      </c>
      <c r="C73" s="1">
        <v>0</v>
      </c>
      <c r="D73" s="1">
        <v>0</v>
      </c>
      <c r="E73" s="1">
        <v>7</v>
      </c>
      <c r="F73" s="1">
        <v>10</v>
      </c>
      <c r="G73" s="1">
        <v>0</v>
      </c>
      <c r="H73" s="1">
        <v>0</v>
      </c>
    </row>
    <row r="74" spans="1:8" x14ac:dyDescent="0.3">
      <c r="A74" s="9" t="str">
        <f t="shared" si="2"/>
        <v>In Financial Plan</v>
      </c>
      <c r="B74" s="1">
        <v>8</v>
      </c>
      <c r="C74" s="1">
        <v>2</v>
      </c>
      <c r="D74" s="1">
        <v>5</v>
      </c>
      <c r="E74" s="1">
        <v>6</v>
      </c>
      <c r="F74" s="1">
        <v>7</v>
      </c>
      <c r="G74" s="1">
        <v>1</v>
      </c>
      <c r="H74" s="1">
        <v>1</v>
      </c>
    </row>
    <row r="75" spans="1:8" x14ac:dyDescent="0.3">
      <c r="A75" s="9" t="str">
        <f t="shared" si="2"/>
        <v>Unity re: decision</v>
      </c>
      <c r="B75" s="1">
        <v>7</v>
      </c>
      <c r="C75" s="1">
        <v>2</v>
      </c>
      <c r="D75" s="1">
        <v>6</v>
      </c>
      <c r="E75" s="1">
        <v>8</v>
      </c>
      <c r="F75" s="1">
        <v>7</v>
      </c>
      <c r="G75" s="1">
        <v>2</v>
      </c>
      <c r="H75" s="1">
        <v>3</v>
      </c>
    </row>
    <row r="76" spans="1:8" x14ac:dyDescent="0.3">
      <c r="A76" s="9" t="str">
        <f t="shared" si="2"/>
        <v>Maximize ROI</v>
      </c>
      <c r="B76" s="1">
        <v>8</v>
      </c>
      <c r="C76" s="1">
        <v>2</v>
      </c>
      <c r="D76" s="1">
        <v>6</v>
      </c>
      <c r="E76" s="1">
        <v>2</v>
      </c>
      <c r="F76" s="1">
        <v>8</v>
      </c>
      <c r="G76" s="1">
        <v>0</v>
      </c>
      <c r="H76" s="1">
        <v>6</v>
      </c>
    </row>
    <row r="77" spans="1:8" x14ac:dyDescent="0.3">
      <c r="A77" s="9">
        <f t="shared" si="2"/>
        <v>0</v>
      </c>
      <c r="B77" s="1"/>
      <c r="C77" s="1"/>
      <c r="D77" s="1"/>
      <c r="E77" s="1"/>
      <c r="F77" s="1"/>
      <c r="G77" s="1"/>
      <c r="H77" s="1"/>
    </row>
    <row r="78" spans="1:8" x14ac:dyDescent="0.3">
      <c r="A78" s="9">
        <f t="shared" si="2"/>
        <v>0</v>
      </c>
      <c r="B78" s="1"/>
      <c r="C78" s="1"/>
      <c r="D78" s="1"/>
      <c r="E78" s="1"/>
      <c r="F78" s="1"/>
      <c r="G78" s="1"/>
      <c r="H78" s="1"/>
    </row>
  </sheetData>
  <mergeCells count="7">
    <mergeCell ref="A3:B3"/>
    <mergeCell ref="A69:B69"/>
    <mergeCell ref="A27:B27"/>
    <mergeCell ref="A15:B15"/>
    <mergeCell ref="A39:B39"/>
    <mergeCell ref="A6:B6"/>
    <mergeCell ref="A51:B51"/>
  </mergeCells>
  <dataValidations count="1">
    <dataValidation type="list" allowBlank="1" showInputMessage="1" showErrorMessage="1" sqref="I57 B54:H57">
      <formula1>"YES,NO,UNCERTAIN"</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0"/>
  <sheetViews>
    <sheetView tabSelected="1" workbookViewId="0">
      <selection activeCell="A2" sqref="A2:P20"/>
    </sheetView>
  </sheetViews>
  <sheetFormatPr defaultColWidth="10.59765625" defaultRowHeight="15.6" x14ac:dyDescent="0.3"/>
  <cols>
    <col min="1" max="1" width="22.09765625" style="3" customWidth="1"/>
    <col min="2" max="2" width="8.5" style="3" bestFit="1" customWidth="1"/>
    <col min="3" max="16" width="7.8984375" style="3" customWidth="1"/>
    <col min="17" max="16384" width="10.59765625" style="3"/>
  </cols>
  <sheetData>
    <row r="2" spans="1:16" x14ac:dyDescent="0.3">
      <c r="A2" s="19" t="s">
        <v>26</v>
      </c>
      <c r="B2" s="25" t="str">
        <f>Data!A3</f>
        <v>Best use for inheritance</v>
      </c>
      <c r="C2" s="25"/>
      <c r="D2" s="25"/>
      <c r="E2" s="25"/>
      <c r="F2" s="25"/>
      <c r="G2" s="25"/>
      <c r="H2" s="25"/>
      <c r="I2" s="25"/>
    </row>
    <row r="4" spans="1:16" x14ac:dyDescent="0.3">
      <c r="A4" s="18"/>
      <c r="B4" s="18"/>
      <c r="C4" s="40" t="s">
        <v>5</v>
      </c>
      <c r="D4" s="40"/>
      <c r="E4" s="40"/>
      <c r="F4" s="40"/>
      <c r="G4" s="40"/>
      <c r="H4" s="40"/>
      <c r="I4" s="40"/>
      <c r="J4" s="40"/>
      <c r="K4" s="40"/>
      <c r="L4" s="40"/>
      <c r="M4" s="40"/>
      <c r="N4" s="40"/>
      <c r="O4" s="40"/>
    </row>
    <row r="5" spans="1:16" ht="21" customHeight="1" x14ac:dyDescent="0.3">
      <c r="A5" s="39" t="s">
        <v>0</v>
      </c>
      <c r="B5" s="39"/>
      <c r="C5" s="41" t="str">
        <f>Data!A42</f>
        <v>Retirement Account</v>
      </c>
      <c r="D5" s="42"/>
      <c r="E5" s="41" t="str">
        <f>Data!A43</f>
        <v>Matham</v>
      </c>
      <c r="F5" s="42"/>
      <c r="G5" s="43" t="str">
        <f>Data!A44</f>
        <v>Kitchen</v>
      </c>
      <c r="H5" s="42"/>
      <c r="I5" s="41" t="str">
        <f>Data!A45</f>
        <v>Reserve: Parent Care</v>
      </c>
      <c r="J5" s="42"/>
      <c r="K5" s="43" t="str">
        <f>Data!A46</f>
        <v>Equity Debt</v>
      </c>
      <c r="L5" s="42"/>
      <c r="M5" s="41" t="str">
        <f>Data!A47</f>
        <v>Church</v>
      </c>
      <c r="N5" s="42"/>
      <c r="O5" s="43" t="str">
        <f>Data!A48</f>
        <v>IPO</v>
      </c>
      <c r="P5" s="42"/>
    </row>
    <row r="6" spans="1:16" ht="20.100000000000001" customHeight="1" x14ac:dyDescent="0.3">
      <c r="A6" s="13" t="s">
        <v>1</v>
      </c>
      <c r="B6" s="13" t="s">
        <v>2</v>
      </c>
      <c r="C6" s="26"/>
      <c r="D6" s="27"/>
      <c r="E6" s="26"/>
      <c r="F6" s="27"/>
      <c r="G6" s="26"/>
      <c r="H6" s="27"/>
      <c r="I6" s="26"/>
      <c r="J6" s="27"/>
      <c r="K6" s="26"/>
      <c r="L6" s="27"/>
      <c r="M6" s="26"/>
      <c r="N6" s="27"/>
      <c r="O6" s="26"/>
      <c r="P6" s="27"/>
    </row>
    <row r="7" spans="1:16" ht="32.1" customHeight="1" x14ac:dyDescent="0.3">
      <c r="A7" s="17" t="str">
        <f>Data!A9</f>
        <v>Biblical Support</v>
      </c>
      <c r="B7" s="5" t="s">
        <v>3</v>
      </c>
      <c r="C7" s="30" t="str">
        <f>Data!B54</f>
        <v>YES</v>
      </c>
      <c r="D7" s="31"/>
      <c r="E7" s="30" t="str">
        <f>Data!C54</f>
        <v>YES</v>
      </c>
      <c r="F7" s="31"/>
      <c r="G7" s="30" t="str">
        <f>Data!D54</f>
        <v>YES</v>
      </c>
      <c r="H7" s="31"/>
      <c r="I7" s="30" t="str">
        <f>Data!E54</f>
        <v>YES</v>
      </c>
      <c r="J7" s="31"/>
      <c r="K7" s="30" t="str">
        <f>Data!F54</f>
        <v>YES</v>
      </c>
      <c r="L7" s="31"/>
      <c r="M7" s="30" t="str">
        <f>Data!G54</f>
        <v>YES</v>
      </c>
      <c r="N7" s="31"/>
      <c r="O7" s="30" t="str">
        <f>Data!H54</f>
        <v>UNCERTAIN</v>
      </c>
      <c r="P7" s="31"/>
    </row>
    <row r="8" spans="1:16" ht="32.1" customHeight="1" x14ac:dyDescent="0.3">
      <c r="A8" s="17" t="str">
        <f>Data!A10</f>
        <v>Bill Oliver Will (FP) agree</v>
      </c>
      <c r="B8" s="5" t="s">
        <v>3</v>
      </c>
      <c r="C8" s="30" t="str">
        <f>Data!B55</f>
        <v>YES</v>
      </c>
      <c r="D8" s="31"/>
      <c r="E8" s="30" t="str">
        <f>Data!C55</f>
        <v>UNCERTAIN</v>
      </c>
      <c r="F8" s="31"/>
      <c r="G8" s="30" t="str">
        <f>Data!D55</f>
        <v>YES</v>
      </c>
      <c r="H8" s="31"/>
      <c r="I8" s="30" t="str">
        <f>Data!E55</f>
        <v>YES</v>
      </c>
      <c r="J8" s="31"/>
      <c r="K8" s="30" t="str">
        <f>Data!F55</f>
        <v>YES</v>
      </c>
      <c r="L8" s="31"/>
      <c r="M8" s="30" t="str">
        <f>Data!G55</f>
        <v>UNCERTAIN</v>
      </c>
      <c r="N8" s="31"/>
      <c r="O8" s="30" t="str">
        <f>Data!H55</f>
        <v>UNCERTAIN</v>
      </c>
      <c r="P8" s="31"/>
    </row>
    <row r="9" spans="1:16" ht="32.1" customHeight="1" x14ac:dyDescent="0.3">
      <c r="A9" s="17">
        <f>Data!A11</f>
        <v>0</v>
      </c>
      <c r="B9" s="5" t="s">
        <v>3</v>
      </c>
      <c r="C9" s="30">
        <f>Data!B56</f>
        <v>0</v>
      </c>
      <c r="D9" s="31"/>
      <c r="E9" s="30">
        <f>Data!C56</f>
        <v>0</v>
      </c>
      <c r="F9" s="31"/>
      <c r="G9" s="30">
        <f>Data!D56</f>
        <v>0</v>
      </c>
      <c r="H9" s="31"/>
      <c r="I9" s="30">
        <f>Data!E56</f>
        <v>0</v>
      </c>
      <c r="J9" s="31"/>
      <c r="K9" s="30">
        <f>Data!F56</f>
        <v>0</v>
      </c>
      <c r="L9" s="31"/>
      <c r="M9" s="30">
        <f>Data!G56</f>
        <v>0</v>
      </c>
      <c r="N9" s="31"/>
      <c r="O9" s="30">
        <f>Data!H56</f>
        <v>0</v>
      </c>
      <c r="P9" s="31"/>
    </row>
    <row r="10" spans="1:16" ht="32.1" customHeight="1" x14ac:dyDescent="0.3">
      <c r="A10" s="17">
        <f>Data!A12</f>
        <v>0</v>
      </c>
      <c r="B10" s="5" t="s">
        <v>3</v>
      </c>
      <c r="C10" s="32">
        <f>Data!B57</f>
        <v>0</v>
      </c>
      <c r="D10" s="33"/>
      <c r="E10" s="32">
        <f>Data!C57</f>
        <v>0</v>
      </c>
      <c r="F10" s="33"/>
      <c r="G10" s="32">
        <f>Data!D57</f>
        <v>0</v>
      </c>
      <c r="H10" s="33"/>
      <c r="I10" s="32">
        <f>Data!E57</f>
        <v>0</v>
      </c>
      <c r="J10" s="33"/>
      <c r="K10" s="32">
        <f>Data!F57</f>
        <v>0</v>
      </c>
      <c r="L10" s="33"/>
      <c r="M10" s="32">
        <f>Data!G57</f>
        <v>0</v>
      </c>
      <c r="N10" s="33"/>
      <c r="O10" s="32">
        <f>Data!H57</f>
        <v>0</v>
      </c>
      <c r="P10" s="33"/>
    </row>
    <row r="11" spans="1:16" ht="15.9" customHeight="1" x14ac:dyDescent="0.3">
      <c r="A11" s="17"/>
      <c r="B11" s="5"/>
      <c r="C11" s="29"/>
      <c r="D11" s="29"/>
      <c r="E11" s="29"/>
      <c r="F11" s="29"/>
      <c r="G11" s="29"/>
      <c r="H11" s="29"/>
      <c r="I11" s="29"/>
      <c r="J11" s="29"/>
      <c r="K11" s="29"/>
      <c r="L11" s="29"/>
      <c r="M11" s="29"/>
      <c r="N11" s="29"/>
      <c r="O11" s="29"/>
      <c r="P11" s="29"/>
    </row>
    <row r="12" spans="1:16" ht="20.100000000000001" customHeight="1" x14ac:dyDescent="0.3">
      <c r="A12" s="13" t="s">
        <v>4</v>
      </c>
      <c r="B12" s="4" t="s">
        <v>2</v>
      </c>
      <c r="C12" s="26"/>
      <c r="D12" s="27"/>
      <c r="E12" s="26"/>
      <c r="F12" s="27"/>
      <c r="G12" s="26"/>
      <c r="H12" s="27"/>
      <c r="I12" s="26"/>
      <c r="J12" s="27"/>
      <c r="K12" s="26"/>
      <c r="L12" s="27"/>
      <c r="M12" s="26"/>
      <c r="N12" s="27"/>
      <c r="O12" s="28"/>
      <c r="P12" s="27"/>
    </row>
    <row r="13" spans="1:16" ht="32.1" customHeight="1" x14ac:dyDescent="0.3">
      <c r="A13" s="11" t="str">
        <f>Data!A18</f>
        <v>Honor Crown Commitment</v>
      </c>
      <c r="B13" s="12">
        <f>Data!B30</f>
        <v>10</v>
      </c>
      <c r="C13" s="11">
        <f>Data!B72</f>
        <v>10</v>
      </c>
      <c r="D13" s="12">
        <f>B13*C13</f>
        <v>100</v>
      </c>
      <c r="E13" s="11">
        <f>Data!C72</f>
        <v>10</v>
      </c>
      <c r="F13" s="12">
        <f>B13*E13</f>
        <v>100</v>
      </c>
      <c r="G13" s="11">
        <f>Data!D72</f>
        <v>10</v>
      </c>
      <c r="H13" s="12">
        <f>B13*G13</f>
        <v>100</v>
      </c>
      <c r="I13" s="11">
        <f>Data!E72</f>
        <v>10</v>
      </c>
      <c r="J13" s="12">
        <f>B13*I13</f>
        <v>100</v>
      </c>
      <c r="K13" s="11">
        <f>Data!F72</f>
        <v>10</v>
      </c>
      <c r="L13" s="12">
        <f>B13*K13</f>
        <v>100</v>
      </c>
      <c r="M13" s="11">
        <f>Data!G72</f>
        <v>10</v>
      </c>
      <c r="N13" s="12">
        <f>B13*M13</f>
        <v>100</v>
      </c>
      <c r="O13" s="11">
        <f>Data!H72</f>
        <v>5</v>
      </c>
      <c r="P13" s="12">
        <f>B13*O13</f>
        <v>50</v>
      </c>
    </row>
    <row r="14" spans="1:16" ht="32.1" customHeight="1" x14ac:dyDescent="0.3">
      <c r="A14" s="11" t="str">
        <f>Data!A19</f>
        <v>Maximize Liquidity</v>
      </c>
      <c r="B14" s="12">
        <f>Data!B31</f>
        <v>6</v>
      </c>
      <c r="C14" s="11">
        <f>Data!B73</f>
        <v>5</v>
      </c>
      <c r="D14" s="12">
        <f t="shared" ref="D14:D19" si="0">B14*C14</f>
        <v>30</v>
      </c>
      <c r="E14" s="11">
        <f>Data!C73</f>
        <v>0</v>
      </c>
      <c r="F14" s="12">
        <f t="shared" ref="F14:F19" si="1">B14*E14</f>
        <v>0</v>
      </c>
      <c r="G14" s="11">
        <f>Data!D73</f>
        <v>0</v>
      </c>
      <c r="H14" s="12">
        <f t="shared" ref="H14:H18" si="2">B14*G14</f>
        <v>0</v>
      </c>
      <c r="I14" s="11">
        <f>Data!E73</f>
        <v>7</v>
      </c>
      <c r="J14" s="12">
        <f t="shared" ref="J14:J19" si="3">B14*I14</f>
        <v>42</v>
      </c>
      <c r="K14" s="11">
        <f>Data!F73</f>
        <v>10</v>
      </c>
      <c r="L14" s="12">
        <f t="shared" ref="L14:L19" si="4">B14*K14</f>
        <v>60</v>
      </c>
      <c r="M14" s="11">
        <f>Data!G73</f>
        <v>0</v>
      </c>
      <c r="N14" s="12">
        <f t="shared" ref="N14:N19" si="5">B14*M14</f>
        <v>0</v>
      </c>
      <c r="O14" s="11">
        <f>Data!H73</f>
        <v>0</v>
      </c>
      <c r="P14" s="12">
        <f t="shared" ref="P14:P19" si="6">B14*O14</f>
        <v>0</v>
      </c>
    </row>
    <row r="15" spans="1:16" ht="32.1" customHeight="1" x14ac:dyDescent="0.3">
      <c r="A15" s="11" t="str">
        <f>Data!A20</f>
        <v>In Financial Plan</v>
      </c>
      <c r="B15" s="12">
        <f>Data!B32</f>
        <v>8</v>
      </c>
      <c r="C15" s="11">
        <f>Data!B74</f>
        <v>8</v>
      </c>
      <c r="D15" s="12">
        <f t="shared" si="0"/>
        <v>64</v>
      </c>
      <c r="E15" s="11">
        <f>Data!C74</f>
        <v>2</v>
      </c>
      <c r="F15" s="12">
        <f t="shared" si="1"/>
        <v>16</v>
      </c>
      <c r="G15" s="11">
        <f>Data!D74</f>
        <v>5</v>
      </c>
      <c r="H15" s="12">
        <f t="shared" si="2"/>
        <v>40</v>
      </c>
      <c r="I15" s="11">
        <f>Data!E74</f>
        <v>6</v>
      </c>
      <c r="J15" s="12">
        <f t="shared" si="3"/>
        <v>48</v>
      </c>
      <c r="K15" s="11">
        <f>Data!F74</f>
        <v>7</v>
      </c>
      <c r="L15" s="12">
        <f t="shared" si="4"/>
        <v>56</v>
      </c>
      <c r="M15" s="11">
        <f>Data!G74</f>
        <v>1</v>
      </c>
      <c r="N15" s="12">
        <f t="shared" si="5"/>
        <v>8</v>
      </c>
      <c r="O15" s="11">
        <f>Data!H74</f>
        <v>1</v>
      </c>
      <c r="P15" s="12">
        <f t="shared" si="6"/>
        <v>8</v>
      </c>
    </row>
    <row r="16" spans="1:16" ht="32.1" customHeight="1" x14ac:dyDescent="0.3">
      <c r="A16" s="11" t="str">
        <f>Data!A21</f>
        <v>Unity re: decision</v>
      </c>
      <c r="B16" s="12">
        <f>Data!B33</f>
        <v>8</v>
      </c>
      <c r="C16" s="11">
        <f>Data!B75</f>
        <v>7</v>
      </c>
      <c r="D16" s="12">
        <f t="shared" si="0"/>
        <v>56</v>
      </c>
      <c r="E16" s="11">
        <f>Data!C75</f>
        <v>2</v>
      </c>
      <c r="F16" s="12">
        <f t="shared" si="1"/>
        <v>16</v>
      </c>
      <c r="G16" s="11">
        <f>Data!D75</f>
        <v>6</v>
      </c>
      <c r="H16" s="12">
        <f t="shared" si="2"/>
        <v>48</v>
      </c>
      <c r="I16" s="11">
        <f>Data!E75</f>
        <v>8</v>
      </c>
      <c r="J16" s="12">
        <f t="shared" si="3"/>
        <v>64</v>
      </c>
      <c r="K16" s="11">
        <f>Data!F75</f>
        <v>7</v>
      </c>
      <c r="L16" s="12">
        <f t="shared" si="4"/>
        <v>56</v>
      </c>
      <c r="M16" s="11">
        <f>Data!G75</f>
        <v>2</v>
      </c>
      <c r="N16" s="12">
        <f t="shared" si="5"/>
        <v>16</v>
      </c>
      <c r="O16" s="11">
        <f>Data!H75</f>
        <v>3</v>
      </c>
      <c r="P16" s="12">
        <f t="shared" si="6"/>
        <v>24</v>
      </c>
    </row>
    <row r="17" spans="1:16" ht="32.1" customHeight="1" x14ac:dyDescent="0.3">
      <c r="A17" s="11" t="str">
        <f>Data!A22</f>
        <v>Maximize ROI</v>
      </c>
      <c r="B17" s="12">
        <f>Data!B34</f>
        <v>7</v>
      </c>
      <c r="C17" s="11">
        <f>Data!B76</f>
        <v>8</v>
      </c>
      <c r="D17" s="12">
        <f t="shared" si="0"/>
        <v>56</v>
      </c>
      <c r="E17" s="11">
        <f>Data!C76</f>
        <v>2</v>
      </c>
      <c r="F17" s="12">
        <f t="shared" si="1"/>
        <v>14</v>
      </c>
      <c r="G17" s="11">
        <f>Data!D76</f>
        <v>6</v>
      </c>
      <c r="H17" s="12">
        <f t="shared" si="2"/>
        <v>42</v>
      </c>
      <c r="I17" s="11">
        <f>Data!E76</f>
        <v>2</v>
      </c>
      <c r="J17" s="12">
        <f t="shared" si="3"/>
        <v>14</v>
      </c>
      <c r="K17" s="11">
        <f>Data!F76</f>
        <v>8</v>
      </c>
      <c r="L17" s="12">
        <f t="shared" si="4"/>
        <v>56</v>
      </c>
      <c r="M17" s="11">
        <f>Data!G76</f>
        <v>0</v>
      </c>
      <c r="N17" s="12">
        <f t="shared" si="5"/>
        <v>0</v>
      </c>
      <c r="O17" s="11">
        <f>Data!H76</f>
        <v>6</v>
      </c>
      <c r="P17" s="12">
        <f t="shared" si="6"/>
        <v>42</v>
      </c>
    </row>
    <row r="18" spans="1:16" ht="32.1" customHeight="1" x14ac:dyDescent="0.3">
      <c r="A18" s="11">
        <f>Data!A23</f>
        <v>0</v>
      </c>
      <c r="B18" s="12">
        <f>Data!B35</f>
        <v>0</v>
      </c>
      <c r="C18" s="11">
        <f>Data!B77</f>
        <v>0</v>
      </c>
      <c r="D18" s="12">
        <f t="shared" si="0"/>
        <v>0</v>
      </c>
      <c r="E18" s="11">
        <f>Data!C77</f>
        <v>0</v>
      </c>
      <c r="F18" s="12">
        <f t="shared" si="1"/>
        <v>0</v>
      </c>
      <c r="G18" s="11">
        <f>Data!D77</f>
        <v>0</v>
      </c>
      <c r="H18" s="12">
        <f t="shared" si="2"/>
        <v>0</v>
      </c>
      <c r="I18" s="11">
        <f>Data!E77</f>
        <v>0</v>
      </c>
      <c r="J18" s="12">
        <f t="shared" si="3"/>
        <v>0</v>
      </c>
      <c r="K18" s="11">
        <f>Data!F77</f>
        <v>0</v>
      </c>
      <c r="L18" s="12">
        <f t="shared" si="4"/>
        <v>0</v>
      </c>
      <c r="M18" s="11">
        <f>Data!G77</f>
        <v>0</v>
      </c>
      <c r="N18" s="12">
        <f t="shared" si="5"/>
        <v>0</v>
      </c>
      <c r="O18" s="11">
        <f>Data!H77</f>
        <v>0</v>
      </c>
      <c r="P18" s="12">
        <f t="shared" si="6"/>
        <v>0</v>
      </c>
    </row>
    <row r="19" spans="1:16" ht="32.1" customHeight="1" x14ac:dyDescent="0.3">
      <c r="A19" s="11">
        <f>Data!A24</f>
        <v>0</v>
      </c>
      <c r="B19" s="12">
        <f>Data!B36</f>
        <v>0</v>
      </c>
      <c r="C19" s="11">
        <f>Data!B78</f>
        <v>0</v>
      </c>
      <c r="D19" s="12">
        <f t="shared" si="0"/>
        <v>0</v>
      </c>
      <c r="E19" s="11">
        <f>Data!C78</f>
        <v>0</v>
      </c>
      <c r="F19" s="12">
        <f t="shared" si="1"/>
        <v>0</v>
      </c>
      <c r="G19" s="11">
        <f>Data!D78</f>
        <v>0</v>
      </c>
      <c r="H19" s="12">
        <f>B19*G19</f>
        <v>0</v>
      </c>
      <c r="I19" s="11">
        <f>Data!E78</f>
        <v>0</v>
      </c>
      <c r="J19" s="12">
        <f t="shared" si="3"/>
        <v>0</v>
      </c>
      <c r="K19" s="11">
        <f>Data!F78</f>
        <v>0</v>
      </c>
      <c r="L19" s="12">
        <f t="shared" si="4"/>
        <v>0</v>
      </c>
      <c r="M19" s="11">
        <f>Data!G78</f>
        <v>0</v>
      </c>
      <c r="N19" s="12">
        <f t="shared" si="5"/>
        <v>0</v>
      </c>
      <c r="O19" s="11">
        <f>Data!H78</f>
        <v>0</v>
      </c>
      <c r="P19" s="12">
        <f t="shared" si="6"/>
        <v>0</v>
      </c>
    </row>
    <row r="20" spans="1:16" x14ac:dyDescent="0.3">
      <c r="A20" s="37" t="s">
        <v>7</v>
      </c>
      <c r="B20" s="38"/>
      <c r="C20" s="34">
        <f>SUM(D13:D19)</f>
        <v>306</v>
      </c>
      <c r="D20" s="35"/>
      <c r="E20" s="34">
        <f t="shared" ref="E20" si="7">SUM(F13:F19)</f>
        <v>146</v>
      </c>
      <c r="F20" s="35"/>
      <c r="G20" s="34">
        <f t="shared" ref="G20" si="8">SUM(H13:H19)</f>
        <v>230</v>
      </c>
      <c r="H20" s="35"/>
      <c r="I20" s="34">
        <f t="shared" ref="I20" si="9">SUM(J13:J19)</f>
        <v>268</v>
      </c>
      <c r="J20" s="35"/>
      <c r="K20" s="34">
        <f t="shared" ref="K20" si="10">SUM(L13:L19)</f>
        <v>328</v>
      </c>
      <c r="L20" s="35"/>
      <c r="M20" s="34">
        <f t="shared" ref="M20" si="11">SUM(N13:N19)</f>
        <v>124</v>
      </c>
      <c r="N20" s="35"/>
      <c r="O20" s="34">
        <f t="shared" ref="O20" si="12">SUM(P13:P19)</f>
        <v>124</v>
      </c>
      <c r="P20" s="36"/>
    </row>
  </sheetData>
  <mergeCells count="67">
    <mergeCell ref="A5:B5"/>
    <mergeCell ref="C4:O4"/>
    <mergeCell ref="C5:D5"/>
    <mergeCell ref="E5:F5"/>
    <mergeCell ref="G5:H5"/>
    <mergeCell ref="I5:J5"/>
    <mergeCell ref="K5:L5"/>
    <mergeCell ref="M5:N5"/>
    <mergeCell ref="O5:P5"/>
    <mergeCell ref="A20:B20"/>
    <mergeCell ref="C20:D20"/>
    <mergeCell ref="E20:F20"/>
    <mergeCell ref="G20:H20"/>
    <mergeCell ref="I20:J20"/>
    <mergeCell ref="K20:L20"/>
    <mergeCell ref="M20:N20"/>
    <mergeCell ref="O20:P20"/>
    <mergeCell ref="C6:D6"/>
    <mergeCell ref="C7:D7"/>
    <mergeCell ref="C8:D8"/>
    <mergeCell ref="C9:D9"/>
    <mergeCell ref="C10:D10"/>
    <mergeCell ref="E6:F6"/>
    <mergeCell ref="E7:F7"/>
    <mergeCell ref="E8:F8"/>
    <mergeCell ref="E9:F9"/>
    <mergeCell ref="E10:F10"/>
    <mergeCell ref="G6:H6"/>
    <mergeCell ref="G7:H7"/>
    <mergeCell ref="G8:H8"/>
    <mergeCell ref="G9:H9"/>
    <mergeCell ref="G10:H10"/>
    <mergeCell ref="I6:J6"/>
    <mergeCell ref="I7:J7"/>
    <mergeCell ref="I8:J8"/>
    <mergeCell ref="I9:J9"/>
    <mergeCell ref="I10:J10"/>
    <mergeCell ref="K6:L6"/>
    <mergeCell ref="K7:L7"/>
    <mergeCell ref="K8:L8"/>
    <mergeCell ref="K9:L9"/>
    <mergeCell ref="K10:L10"/>
    <mergeCell ref="O7:P7"/>
    <mergeCell ref="O8:P8"/>
    <mergeCell ref="O9:P9"/>
    <mergeCell ref="O10:P10"/>
    <mergeCell ref="M6:N6"/>
    <mergeCell ref="M7:N7"/>
    <mergeCell ref="M8:N8"/>
    <mergeCell ref="M9:N9"/>
    <mergeCell ref="M10:N10"/>
    <mergeCell ref="B2:I2"/>
    <mergeCell ref="M12:N12"/>
    <mergeCell ref="O12:P12"/>
    <mergeCell ref="C11:D11"/>
    <mergeCell ref="E11:F11"/>
    <mergeCell ref="G11:H11"/>
    <mergeCell ref="I11:J11"/>
    <mergeCell ref="K11:L11"/>
    <mergeCell ref="M11:N11"/>
    <mergeCell ref="O11:P11"/>
    <mergeCell ref="C12:D12"/>
    <mergeCell ref="E12:F12"/>
    <mergeCell ref="G12:H12"/>
    <mergeCell ref="I12:J12"/>
    <mergeCell ref="K12:L12"/>
    <mergeCell ref="O6:P6"/>
  </mergeCells>
  <conditionalFormatting sqref="C7:P10 C11 E11 G11 I11 K11 M11 O11">
    <cfRule type="containsText" dxfId="3" priority="2" operator="containsText" text="Yes">
      <formula>NOT(ISERROR(SEARCH("Yes",C7)))</formula>
    </cfRule>
    <cfRule type="containsText" dxfId="2" priority="3" operator="containsText" text="No">
      <formula>NOT(ISERROR(SEARCH("No",C7)))</formula>
    </cfRule>
  </conditionalFormatting>
  <conditionalFormatting sqref="C7:P10">
    <cfRule type="containsText" dxfId="1" priority="4" operator="containsText" text="Uncertain">
      <formula>NOT(ISERROR(SEARCH("Uncertain",C7)))</formula>
    </cfRule>
  </conditionalFormatting>
  <conditionalFormatting sqref="C20:P20">
    <cfRule type="top10" dxfId="0" priority="1" rank="1"/>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Chart</vt:lpstr>
    </vt:vector>
  </TitlesOfParts>
  <Company>Indiana Wesleyan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Kujawski</dc:creator>
  <cp:lastModifiedBy>Sheaffer, Beth</cp:lastModifiedBy>
  <dcterms:created xsi:type="dcterms:W3CDTF">2015-11-18T13:13:00Z</dcterms:created>
  <dcterms:modified xsi:type="dcterms:W3CDTF">2017-05-16T19:58:47Z</dcterms:modified>
</cp:coreProperties>
</file>